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liss\Desktop\_ZIMÁKOS\ZS-VARNSDORF-DOSTAVBA-ŠATEN-DSP+DPS\D.1.2b-VÝKRESOVÁ ČÁST\VÝPISY\"/>
    </mc:Choice>
  </mc:AlternateContent>
  <xr:revisionPtr revIDLastSave="0" documentId="12_ncr:500000_{78C03C10-9572-4489-8E38-65DAA596B927}" xr6:coauthVersionLast="31" xr6:coauthVersionMax="31" xr10:uidLastSave="{00000000-0000-0000-0000-000000000000}"/>
  <bookViews>
    <workbookView xWindow="-28920" yWindow="-120" windowWidth="29040" windowHeight="15840" tabRatio="710" xr2:uid="{00000000-000D-0000-FFFF-FFFF00000000}"/>
  </bookViews>
  <sheets>
    <sheet name="VO" sheetId="1" r:id="rId1"/>
  </sheets>
  <definedNames>
    <definedName name="_xlnm.Print_Area" localSheetId="0">VO!$A$1:$G$10</definedName>
  </definedNames>
  <calcPr calcId="162913"/>
</workbook>
</file>

<file path=xl/calcChain.xml><?xml version="1.0" encoding="utf-8"?>
<calcChain xmlns="http://schemas.openxmlformats.org/spreadsheetml/2006/main">
  <c r="E4" i="1" l="1"/>
  <c r="D6" i="1"/>
  <c r="D5" i="1"/>
  <c r="D4" i="1"/>
  <c r="F4" i="1" s="1"/>
  <c r="E5" i="1" l="1"/>
  <c r="F5" i="1" s="1"/>
  <c r="E6" i="1"/>
  <c r="F6" i="1" s="1"/>
  <c r="F8" i="1" l="1"/>
  <c r="E8" i="1" s="1"/>
  <c r="E9" i="1" l="1"/>
  <c r="E10" i="1" l="1"/>
</calcChain>
</file>

<file path=xl/sharedStrings.xml><?xml version="1.0" encoding="utf-8"?>
<sst xmlns="http://schemas.openxmlformats.org/spreadsheetml/2006/main" count="20" uniqueCount="20">
  <si>
    <t>Č.POLOŽKY</t>
  </si>
  <si>
    <t>PROFIL</t>
  </si>
  <si>
    <t>DÉLKA</t>
  </si>
  <si>
    <t>CELKEM</t>
  </si>
  <si>
    <t>HMOTNOST</t>
  </si>
  <si>
    <t>(PLOCHA)</t>
  </si>
  <si>
    <t>KS</t>
  </si>
  <si>
    <t>kg/m´</t>
  </si>
  <si>
    <t>kg/celkem</t>
  </si>
  <si>
    <t xml:space="preserve">CELKEM KG </t>
  </si>
  <si>
    <t>POZNÁMKA</t>
  </si>
  <si>
    <t>SPOJOVACÍ MATERIÁL( včetně plechů a šroubů) 10%</t>
  </si>
  <si>
    <t>PROŘEZ 15%</t>
  </si>
  <si>
    <t>KOTVENÍ K1 VAZNÍKŮ DO VĚNCŮ</t>
  </si>
  <si>
    <t>SPOJOVACÍ ÚHELNÍK L95x80x3-80mm</t>
  </si>
  <si>
    <t>CHEMICKÁ KOTVA M12x250mm</t>
  </si>
  <si>
    <t>SVORNÍK M12x130mm</t>
  </si>
  <si>
    <t>KOTVENÍ VAZNÍKŮ DO SPOJ.ÚHEL.</t>
  </si>
  <si>
    <t>KOTVENÍ SPOJ.ÚHEL.DO VĚNCŮ</t>
  </si>
  <si>
    <t>K R O V   -   V Ý P I S   O C E L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</si>
</sst>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4" fontId="0" fillId="0" borderId="2" xfId="0" applyNumberFormat="1" applyBorder="1" applyAlignment="1">
      <alignment horizontal="center"/>
    </xf>
    <xf numFmtId="0" fontId="0" fillId="0" borderId="3" xfId="0" applyFont="1" applyBorder="1"/>
    <xf numFmtId="0" fontId="0" fillId="0" borderId="4" xfId="0" applyBorder="1"/>
    <xf numFmtId="0" fontId="3" fillId="0" borderId="5" xfId="0" applyFont="1" applyBorder="1"/>
    <xf numFmtId="0" fontId="3" fillId="0" borderId="6" xfId="0" applyFont="1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5" fillId="0" borderId="0" xfId="0" applyFont="1" applyBorder="1" applyAlignment="1"/>
    <xf numFmtId="2" fontId="0" fillId="0" borderId="16" xfId="0" applyNumberFormat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1" xfId="0" applyBorder="1"/>
    <xf numFmtId="2" fontId="0" fillId="0" borderId="22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17" xfId="0" applyBorder="1"/>
    <xf numFmtId="2" fontId="0" fillId="0" borderId="23" xfId="0" applyNumberFormat="1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0" xfId="0" applyBorder="1"/>
    <xf numFmtId="164" fontId="0" fillId="0" borderId="7" xfId="0" applyNumberFormat="1" applyBorder="1" applyAlignment="1">
      <alignment horizontal="center"/>
    </xf>
    <xf numFmtId="2" fontId="0" fillId="0" borderId="41" xfId="0" applyNumberFormat="1" applyBorder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39" xfId="0" applyBorder="1"/>
    <xf numFmtId="0" fontId="0" fillId="0" borderId="13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3" fillId="0" borderId="25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showGridLines="0" tabSelected="1" view="pageLayout" zoomScaleNormal="115" workbookViewId="0">
      <selection activeCell="F8" sqref="F8"/>
    </sheetView>
  </sheetViews>
  <sheetFormatPr defaultRowHeight="12.75" x14ac:dyDescent="0.2"/>
  <cols>
    <col min="1" max="1" width="11.42578125" customWidth="1"/>
    <col min="2" max="2" width="50.7109375" customWidth="1"/>
    <col min="4" max="4" width="8.7109375" customWidth="1"/>
    <col min="5" max="6" width="9.7109375" customWidth="1"/>
    <col min="7" max="7" width="31.5703125" customWidth="1"/>
  </cols>
  <sheetData>
    <row r="1" spans="1:8" ht="27" thickBot="1" x14ac:dyDescent="0.45">
      <c r="A1" s="47" t="s">
        <v>19</v>
      </c>
      <c r="B1" s="48"/>
      <c r="C1" s="48"/>
      <c r="D1" s="48"/>
      <c r="E1" s="48"/>
      <c r="F1" s="48"/>
      <c r="G1" s="49"/>
      <c r="H1" s="13"/>
    </row>
    <row r="2" spans="1:8" x14ac:dyDescent="0.2">
      <c r="A2" s="9" t="s">
        <v>0</v>
      </c>
      <c r="B2" s="10" t="s">
        <v>1</v>
      </c>
      <c r="C2" s="11" t="s">
        <v>2</v>
      </c>
      <c r="D2" s="12" t="s">
        <v>3</v>
      </c>
      <c r="E2" s="41" t="s">
        <v>4</v>
      </c>
      <c r="F2" s="42"/>
      <c r="G2" s="15" t="s">
        <v>10</v>
      </c>
    </row>
    <row r="3" spans="1:8" ht="13.5" thickBot="1" x14ac:dyDescent="0.25">
      <c r="A3" s="25"/>
      <c r="B3" s="26"/>
      <c r="C3" s="27" t="s">
        <v>5</v>
      </c>
      <c r="D3" s="28" t="s">
        <v>6</v>
      </c>
      <c r="E3" s="23" t="s">
        <v>7</v>
      </c>
      <c r="F3" s="24" t="s">
        <v>8</v>
      </c>
      <c r="G3" s="22"/>
    </row>
    <row r="4" spans="1:8" x14ac:dyDescent="0.2">
      <c r="A4" s="33">
        <v>1</v>
      </c>
      <c r="B4" s="40" t="s">
        <v>14</v>
      </c>
      <c r="C4" s="29">
        <v>0.08</v>
      </c>
      <c r="D4" s="30">
        <f>(5+19)*4</f>
        <v>96</v>
      </c>
      <c r="E4" s="31">
        <f>(0.003*0.095+0.08*0.003)*7850</f>
        <v>4.1212499999999999</v>
      </c>
      <c r="F4" s="17">
        <f>C4*D4*E4</f>
        <v>31.651199999999999</v>
      </c>
      <c r="G4" s="39" t="s">
        <v>13</v>
      </c>
    </row>
    <row r="5" spans="1:8" x14ac:dyDescent="0.2">
      <c r="A5" s="34">
        <v>2</v>
      </c>
      <c r="B5" s="35" t="s">
        <v>15</v>
      </c>
      <c r="C5" s="2">
        <v>0.25</v>
      </c>
      <c r="D5" s="7">
        <f>(5+19)*4</f>
        <v>96</v>
      </c>
      <c r="E5" s="37">
        <f>1/4*PI()*0.012*0.012*7850</f>
        <v>0.88781408390447547</v>
      </c>
      <c r="F5" s="18">
        <f>C5*D5*E5</f>
        <v>21.307538013707411</v>
      </c>
      <c r="G5" s="38" t="s">
        <v>18</v>
      </c>
    </row>
    <row r="6" spans="1:8" x14ac:dyDescent="0.2">
      <c r="A6" s="34">
        <v>3</v>
      </c>
      <c r="B6" s="35" t="s">
        <v>16</v>
      </c>
      <c r="C6" s="2">
        <v>0.13</v>
      </c>
      <c r="D6" s="7">
        <f>(5+19)*2</f>
        <v>48</v>
      </c>
      <c r="E6" s="37">
        <f>1/4*PI()*0.012*0.012*7850</f>
        <v>0.88781408390447547</v>
      </c>
      <c r="F6" s="18">
        <f>C6*D6*E6</f>
        <v>5.5399598835639274</v>
      </c>
      <c r="G6" s="38" t="s">
        <v>17</v>
      </c>
    </row>
    <row r="7" spans="1:8" ht="13.5" thickBot="1" x14ac:dyDescent="0.25">
      <c r="A7" s="34">
        <v>4</v>
      </c>
      <c r="B7" s="35"/>
      <c r="C7" s="36"/>
      <c r="D7" s="7"/>
      <c r="E7" s="32"/>
      <c r="F7" s="18"/>
      <c r="G7" s="19"/>
    </row>
    <row r="8" spans="1:8" ht="13.5" thickBot="1" x14ac:dyDescent="0.25">
      <c r="A8" s="3" t="s">
        <v>11</v>
      </c>
      <c r="B8" s="4"/>
      <c r="C8" s="4"/>
      <c r="D8" s="4"/>
      <c r="E8" s="20">
        <f>0.1*F8</f>
        <v>5.8498697897271343</v>
      </c>
      <c r="F8" s="14">
        <f>SUM(F4:F7)</f>
        <v>58.498697897271342</v>
      </c>
      <c r="G8" s="21"/>
    </row>
    <row r="9" spans="1:8" ht="13.5" thickBot="1" x14ac:dyDescent="0.25">
      <c r="A9" s="8" t="s">
        <v>12</v>
      </c>
      <c r="B9" s="1"/>
      <c r="C9" s="1"/>
      <c r="D9" s="1"/>
      <c r="E9" s="43">
        <f>0.15*F8</f>
        <v>8.7748046845907002</v>
      </c>
      <c r="F9" s="44"/>
      <c r="G9" s="22"/>
    </row>
    <row r="10" spans="1:8" ht="13.5" thickBot="1" x14ac:dyDescent="0.25">
      <c r="A10" s="5" t="s">
        <v>9</v>
      </c>
      <c r="B10" s="6"/>
      <c r="C10" s="6"/>
      <c r="D10" s="6"/>
      <c r="E10" s="45">
        <f>SUM(E8:F9)</f>
        <v>73.123372371589184</v>
      </c>
      <c r="F10" s="46"/>
      <c r="G10" s="16"/>
    </row>
  </sheetData>
  <mergeCells count="4">
    <mergeCell ref="E2:F2"/>
    <mergeCell ref="E9:F9"/>
    <mergeCell ref="E10:F10"/>
    <mergeCell ref="A1:G1"/>
  </mergeCells>
  <phoneticPr fontId="2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>
    <oddHeader>&amp;C&amp;"Arial CE,Tučné"S t a t i k  C L  s. r. o., P r o j e k č n í   a   s t a t i c k á   k a n c e l á ř&amp;"Arial CE,Obyčejné"     
Kancelář č.4.31, Hrnčířská 2985, 470 01 Česká Lípa, IČ: 023 65 197, DIČ: CZ02365197, www.statik-cl.cz</oddHeader>
    <oddFooter>&amp;LAkce: 
Zimní stadion Varnsdorf - provozní zázemí, vestavba šatny&amp;CDokumentace pro vydání stavebního povolení a pro provádění stavby
D.1.2b-08-VÝPIS OCELI&amp;RVypracoval: Ing. David Mareček, Ph.D.
 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</vt:lpstr>
      <vt:lpstr>VO!Oblast_tisku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M&amp;JKL</dc:creator>
  <cp:lastModifiedBy>Olliss</cp:lastModifiedBy>
  <cp:lastPrinted>2019-09-04T14:10:53Z</cp:lastPrinted>
  <dcterms:created xsi:type="dcterms:W3CDTF">2010-04-14T15:37:00Z</dcterms:created>
  <dcterms:modified xsi:type="dcterms:W3CDTF">2019-09-04T14:11:50Z</dcterms:modified>
</cp:coreProperties>
</file>